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30\Direccion Financiera\Contabilidad\LIBRE ACCESO\PAGINA WEB 2023\PAGINA WEB 2023\OCTUBRE\"/>
    </mc:Choice>
  </mc:AlternateContent>
  <xr:revisionPtr revIDLastSave="0" documentId="13_ncr:1_{033A3F9B-7F56-4F82-9075-6BB71D1701E6}" xr6:coauthVersionLast="47" xr6:coauthVersionMax="47" xr10:uidLastSave="{00000000-0000-0000-0000-000000000000}"/>
  <bookViews>
    <workbookView xWindow="-120" yWindow="-120" windowWidth="29040" windowHeight="15840" xr2:uid="{7F0346F3-E782-45DA-8ACE-A84A39B35421}"/>
  </bookViews>
  <sheets>
    <sheet name="B.G.OCT. 23" sheetId="1" r:id="rId1"/>
  </sheets>
  <externalReferences>
    <externalReference r:id="rId2"/>
  </externalReferences>
  <definedNames>
    <definedName name="_xlnm.Print_Area" localSheetId="0">'B.G.OCT. 23'!$A$1:$D$48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6" i="1" s="1"/>
  <c r="C30" i="1"/>
  <c r="C21" i="1"/>
  <c r="C16" i="1"/>
  <c r="E16" i="1" s="1"/>
  <c r="C23" i="1" l="1"/>
  <c r="E23" i="1" l="1"/>
  <c r="C39" i="1"/>
  <c r="C41" i="1" s="1"/>
  <c r="C43" i="1" s="1"/>
  <c r="E43" i="1" s="1"/>
  <c r="E42" i="1" l="1"/>
</calcChain>
</file>

<file path=xl/sharedStrings.xml><?xml version="1.0" encoding="utf-8"?>
<sst xmlns="http://schemas.openxmlformats.org/spreadsheetml/2006/main" count="40" uniqueCount="39">
  <si>
    <t>MINISTERIO DE HACIENDA</t>
  </si>
  <si>
    <t>LOTERIA NACIONAL</t>
  </si>
  <si>
    <t>BALANCE GENERAL</t>
  </si>
  <si>
    <t>AL 31 DE OCTUBRE DE 2023</t>
  </si>
  <si>
    <t>(VALORES EN RD$)</t>
  </si>
  <si>
    <t xml:space="preserve">ACTIVOS </t>
  </si>
  <si>
    <t>ACTIVOS CORRIENTES</t>
  </si>
  <si>
    <t>DISPONIBILIDAD EN CAJA Y  BANCOS</t>
  </si>
  <si>
    <t>CERTIFICADOS FINANCIEROS</t>
  </si>
  <si>
    <t xml:space="preserve">CUENTAS Y DOCUMENTOS POR COBRAR </t>
  </si>
  <si>
    <t>EXISTENCIA DE BIENES DE CONSUMO</t>
  </si>
  <si>
    <t>OTROS ACTIVOS CORRIENTES</t>
  </si>
  <si>
    <t>PAGOS ANTICIPADOS</t>
  </si>
  <si>
    <t>TOTAL DE ACTIVOS CORRIENTES</t>
  </si>
  <si>
    <t>ACTIVOS NO CORRIENTES</t>
  </si>
  <si>
    <t>PROPIEDAD, PLANTA Y EQUIPOS NETOS</t>
  </si>
  <si>
    <t>OTROS ACTIVOS NO CORRIENTES</t>
  </si>
  <si>
    <t>TOTAL DE ACTIVOS NO CORRIENTES</t>
  </si>
  <si>
    <t>TOTAL DE ACTIVOS</t>
  </si>
  <si>
    <t>PASIVOS</t>
  </si>
  <si>
    <t>PASIVOS CORRIENTES</t>
  </si>
  <si>
    <t xml:space="preserve">CUENTAS POR PAGAR A CORTO PLAZO PROVEEDORES Y SUPLIDORES </t>
  </si>
  <si>
    <t>RETENCIONES Y ACUMULACIONES POR PAGAR</t>
  </si>
  <si>
    <t xml:space="preserve">OTRAS CUENTAS POR PAGAR 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</si>
  <si>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</si>
  <si>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</si>
  <si>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</si>
  <si>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</si>
  <si>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</si>
  <si>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</si>
  <si>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</t>
  </si>
  <si>
    <t xml:space="preserve">RESULTADOS NETO DEL EJERCICIO </t>
  </si>
  <si>
    <t>TOTAL PATRIMONIO NETO</t>
  </si>
  <si>
    <t>TOTAL PASIVO Y PATRIMONIO</t>
  </si>
  <si>
    <t xml:space="preserve">                      GIZEL ALT.  RIVERA SOTO</t>
  </si>
  <si>
    <t>NATALY PANIAGUA DE ROSARIO</t>
  </si>
  <si>
    <t xml:space="preserve">                      Encargada de Contabilidad</t>
  </si>
  <si>
    <t xml:space="preserve">            Directora Financiera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</si>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</sst>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u val="singleAccounting"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164" fontId="3" fillId="0" borderId="0" xfId="1" applyFont="1"/>
    <xf numFmtId="164" fontId="3" fillId="2" borderId="0" xfId="1" applyFont="1" applyFill="1"/>
    <xf numFmtId="164" fontId="4" fillId="0" borderId="0" xfId="1" applyFont="1"/>
    <xf numFmtId="164" fontId="2" fillId="0" borderId="0" xfId="1" applyFont="1"/>
    <xf numFmtId="43" fontId="3" fillId="0" borderId="0" xfId="0" applyNumberFormat="1" applyFont="1"/>
    <xf numFmtId="164" fontId="3" fillId="0" borderId="1" xfId="1" applyFont="1" applyBorder="1"/>
    <xf numFmtId="164" fontId="2" fillId="0" borderId="2" xfId="1" applyFont="1" applyBorder="1"/>
    <xf numFmtId="164" fontId="2" fillId="0" borderId="3" xfId="1" applyFont="1" applyBorder="1"/>
    <xf numFmtId="164" fontId="5" fillId="0" borderId="0" xfId="1" applyFont="1"/>
    <xf numFmtId="164" fontId="2" fillId="0" borderId="0" xfId="1" applyFont="1" applyBorder="1"/>
    <xf numFmtId="164" fontId="2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907598</xdr:colOff>
      <xdr:row>1</xdr:row>
      <xdr:rowOff>9719</xdr:rowOff>
    </xdr:from>
    <xdr:ext cx="1522249" cy="1004790"/>
    <xdr:pic>
      <xdr:nvPicPr>
        <xdr:cNvPr id="2" name="Imagen 1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51C6D81C-0DC0-426C-91E3-CD19594582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8548" y="304994"/>
          <a:ext cx="1522249" cy="10047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106914</xdr:colOff>
      <xdr:row>0</xdr:row>
      <xdr:rowOff>97193</xdr:rowOff>
    </xdr:from>
    <xdr:ext cx="1360713" cy="1156608"/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BBB3B63F-38FE-4BA1-8EEB-9E911BC95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64" y="97193"/>
          <a:ext cx="1360713" cy="115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16.30\Direccion%20Financiera\Contabilidad\LIBRE%20ACCESO\PAGINA%20WEB%202023\PAGINA%20WEB%202023\OCTUBRE\BALANCE%20GENERAL%20%20ESTADO%20DE%20RESULTADOS%20y%20CUENTAS%20POR%20PAGAR%20OCTUBRE%202023%20control%20interno.xlsx" TargetMode="External"/><Relationship Id="rId1" Type="http://schemas.openxmlformats.org/officeDocument/2006/relationships/externalLinkPath" Target="BALANCE%20GENERAL%20%20ESTADO%20DE%20RESULTADOS%20y%20CUENTAS%20POR%20PAGAR%20OCTUBRE%202023%20control%20inter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RIL 2017"/>
      <sheetName val="BCE GENERAL ENERO 2018)"/>
      <sheetName val="ESTADOS RESULT. ENERO 2018"/>
      <sheetName val="BCE GENERAL FEBRERO 2018"/>
      <sheetName val="ESTADOS RESULT. FEBRERO 2018"/>
      <sheetName val="BCE GENERAL MARZO 2018 (2)"/>
      <sheetName val="Balanz. E.R octubre 2023"/>
      <sheetName val="BALANZA OCT. 23"/>
      <sheetName val="B.G.OCT. 23"/>
      <sheetName val="E.R. OCT. 2023"/>
      <sheetName val="RETY ACUM POR PAGAR"/>
      <sheetName val="CxP AL 31-10-2023"/>
      <sheetName val="Analisis Antiguedad de Saldos C"/>
      <sheetName val="CUENTAS POR COBRAR OCTUBRE"/>
      <sheetName val="Conclili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C8">
            <v>3072216679.217</v>
          </cell>
        </row>
        <row r="9">
          <cell r="C9">
            <v>2486653412.3569999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B266B-689A-4CB9-810A-380E13661A91}">
  <dimension ref="A2:F50"/>
  <sheetViews>
    <sheetView showGridLines="0" tabSelected="1" zoomScale="98" zoomScaleNormal="98" workbookViewId="0">
      <selection activeCell="C40" sqref="C40"/>
    </sheetView>
  </sheetViews>
  <sheetFormatPr baseColWidth="10" defaultColWidth="9.140625" defaultRowHeight="23.25" x14ac:dyDescent="0.35"/>
  <cols>
    <col min="1" max="1" width="16.28515625" style="3" customWidth="1"/>
    <col min="2" max="2" width="97.7109375" style="3" customWidth="1"/>
    <col min="3" max="3" width="38.28515625" style="3" customWidth="1"/>
    <col min="4" max="4" width="12.5703125" style="3" customWidth="1"/>
    <col min="5" max="6" width="26.5703125" style="3" bestFit="1" customWidth="1"/>
    <col min="7" max="16384" width="9.140625" style="3"/>
  </cols>
  <sheetData>
    <row r="2" spans="2:5" x14ac:dyDescent="0.35">
      <c r="B2" s="1" t="s">
        <v>0</v>
      </c>
      <c r="C2" s="1"/>
      <c r="D2" s="2"/>
    </row>
    <row r="3" spans="2:5" x14ac:dyDescent="0.35">
      <c r="B3" s="1" t="s">
        <v>1</v>
      </c>
      <c r="C3" s="1"/>
    </row>
    <row r="4" spans="2:5" x14ac:dyDescent="0.35">
      <c r="B4" s="1" t="s">
        <v>2</v>
      </c>
      <c r="C4" s="1"/>
    </row>
    <row r="5" spans="2:5" x14ac:dyDescent="0.35">
      <c r="B5" s="1" t="s">
        <v>3</v>
      </c>
      <c r="C5" s="1"/>
    </row>
    <row r="6" spans="2:5" x14ac:dyDescent="0.35">
      <c r="B6" s="1" t="s">
        <v>4</v>
      </c>
      <c r="C6" s="1"/>
    </row>
    <row r="7" spans="2:5" x14ac:dyDescent="0.35">
      <c r="B7" s="4"/>
      <c r="C7" s="4"/>
    </row>
    <row r="8" spans="2:5" x14ac:dyDescent="0.35">
      <c r="B8" s="5" t="s">
        <v>5</v>
      </c>
    </row>
    <row r="9" spans="2:5" x14ac:dyDescent="0.35">
      <c r="B9" s="5" t="s">
        <v>6</v>
      </c>
      <c r="C9" s="6"/>
    </row>
    <row r="10" spans="2:5" x14ac:dyDescent="0.35">
      <c r="B10" s="3" t="s">
        <v>7</v>
      </c>
      <c r="C10" s="7">
        <v>255425120.04699999</v>
      </c>
    </row>
    <row r="11" spans="2:5" x14ac:dyDescent="0.35">
      <c r="B11" s="3" t="s">
        <v>8</v>
      </c>
      <c r="C11" s="7">
        <v>549198168.89999998</v>
      </c>
    </row>
    <row r="12" spans="2:5" x14ac:dyDescent="0.35">
      <c r="B12" s="3" t="s">
        <v>9</v>
      </c>
      <c r="C12" s="6">
        <v>1554114197.5799999</v>
      </c>
    </row>
    <row r="13" spans="2:5" x14ac:dyDescent="0.35">
      <c r="B13" s="3" t="s">
        <v>10</v>
      </c>
      <c r="C13" s="6">
        <v>11991182.1</v>
      </c>
    </row>
    <row r="14" spans="2:5" x14ac:dyDescent="0.35">
      <c r="B14" s="3" t="s">
        <v>11</v>
      </c>
      <c r="C14" s="6">
        <v>112902967.13</v>
      </c>
    </row>
    <row r="15" spans="2:5" x14ac:dyDescent="0.35">
      <c r="B15" s="3" t="s">
        <v>12</v>
      </c>
      <c r="C15" s="8">
        <v>3021776.6</v>
      </c>
    </row>
    <row r="16" spans="2:5" x14ac:dyDescent="0.35">
      <c r="B16" s="5" t="s">
        <v>13</v>
      </c>
      <c r="C16" s="9">
        <f>SUM(C10:C15)</f>
        <v>2486653412.3569999</v>
      </c>
      <c r="E16" s="10">
        <f>+C16-'[1]BALANZA OCT. 23'!C9</f>
        <v>0</v>
      </c>
    </row>
    <row r="17" spans="2:6" x14ac:dyDescent="0.35">
      <c r="C17" s="6"/>
    </row>
    <row r="18" spans="2:6" x14ac:dyDescent="0.35">
      <c r="B18" s="5" t="s">
        <v>14</v>
      </c>
      <c r="C18" s="6"/>
    </row>
    <row r="19" spans="2:6" x14ac:dyDescent="0.35">
      <c r="B19" s="3" t="s">
        <v>15</v>
      </c>
      <c r="C19" s="6">
        <v>581050808.95000005</v>
      </c>
    </row>
    <row r="20" spans="2:6" x14ac:dyDescent="0.35">
      <c r="B20" s="3" t="s">
        <v>16</v>
      </c>
      <c r="C20" s="11">
        <v>4512457.91</v>
      </c>
    </row>
    <row r="21" spans="2:6" x14ac:dyDescent="0.35">
      <c r="B21" s="5" t="s">
        <v>17</v>
      </c>
      <c r="C21" s="9">
        <f>SUM(C19:C20)</f>
        <v>585563266.86000001</v>
      </c>
    </row>
    <row r="22" spans="2:6" x14ac:dyDescent="0.35">
      <c r="C22" s="6"/>
    </row>
    <row r="23" spans="2:6" ht="24" thickBot="1" x14ac:dyDescent="0.4">
      <c r="B23" s="5" t="s">
        <v>18</v>
      </c>
      <c r="C23" s="12">
        <f>+C21+C16</f>
        <v>3072216679.217</v>
      </c>
      <c r="E23" s="10">
        <f>+C23-'[1]BALANZA OCT. 23'!C8</f>
        <v>0</v>
      </c>
      <c r="F23" s="10"/>
    </row>
    <row r="24" spans="2:6" ht="24" thickTop="1" x14ac:dyDescent="0.35">
      <c r="C24" s="6"/>
    </row>
    <row r="25" spans="2:6" x14ac:dyDescent="0.35">
      <c r="B25" s="5" t="s">
        <v>19</v>
      </c>
      <c r="C25" s="6"/>
    </row>
    <row r="26" spans="2:6" x14ac:dyDescent="0.35">
      <c r="B26" s="5" t="s">
        <v>20</v>
      </c>
      <c r="C26" s="6"/>
    </row>
    <row r="27" spans="2:6" x14ac:dyDescent="0.35">
      <c r="B27" s="3" t="s">
        <v>21</v>
      </c>
      <c r="C27" s="6">
        <v>92653722.049999997</v>
      </c>
    </row>
    <row r="28" spans="2:6" x14ac:dyDescent="0.35">
      <c r="B28" s="3" t="s">
        <v>22</v>
      </c>
      <c r="C28" s="6">
        <v>56052692.896000005</v>
      </c>
    </row>
    <row r="29" spans="2:6" x14ac:dyDescent="0.35">
      <c r="B29" s="3" t="s">
        <v>23</v>
      </c>
      <c r="C29" s="11">
        <v>117924204.76000001</v>
      </c>
    </row>
    <row r="30" spans="2:6" ht="24" thickBot="1" x14ac:dyDescent="0.4">
      <c r="B30" s="5" t="s">
        <v>24</v>
      </c>
      <c r="C30" s="13">
        <f>SUM(C27:C29)</f>
        <v>266630619.70600003</v>
      </c>
      <c r="E30" s="10"/>
      <c r="F30" s="10"/>
    </row>
    <row r="31" spans="2:6" x14ac:dyDescent="0.35">
      <c r="C31" s="6"/>
    </row>
    <row r="32" spans="2:6" x14ac:dyDescent="0.35">
      <c r="B32" s="5" t="s">
        <v>25</v>
      </c>
      <c r="C32" s="6"/>
    </row>
    <row r="33" spans="1:6" ht="27.75" x14ac:dyDescent="0.65">
      <c r="B33" s="3" t="s">
        <v>26</v>
      </c>
      <c r="C33" s="14">
        <v>0</v>
      </c>
    </row>
    <row r="34" spans="1:6" x14ac:dyDescent="0.35">
      <c r="B34" s="5" t="s">
        <v>27</v>
      </c>
      <c r="C34" s="15">
        <f>SUM(C33)</f>
        <v>0</v>
      </c>
    </row>
    <row r="35" spans="1:6" x14ac:dyDescent="0.35">
      <c r="B35" s="5"/>
      <c r="C35" s="15"/>
    </row>
    <row r="36" spans="1:6" ht="20.25" customHeight="1" thickBot="1" x14ac:dyDescent="0.4">
      <c r="B36" s="5" t="s">
        <v>28</v>
      </c>
      <c r="C36" s="12">
        <f>+C34+C30</f>
        <v>266630619.70600003</v>
      </c>
    </row>
    <row r="37" spans="1:6" ht="24" thickTop="1" x14ac:dyDescent="0.35">
      <c r="C37" s="6"/>
    </row>
    <row r="38" spans="1:6" x14ac:dyDescent="0.35">
      <c r="B38" s="5" t="s">
        <v>29</v>
      </c>
      <c r="C38" s="6"/>
    </row>
    <row r="39" spans="1:6" x14ac:dyDescent="0.35">
      <c r="B39" s="3" t="s">
        <v>29</v>
      </c>
      <c r="C39" s="6">
        <f>+C23-C36-C40</f>
        <v>2786215018.2910004</v>
      </c>
      <c r="F39" s="3" t="s">
        <v>30</v>
      </c>
    </row>
    <row r="40" spans="1:6" ht="27.75" x14ac:dyDescent="0.65">
      <c r="B40" s="3" t="s">
        <v>31</v>
      </c>
      <c r="C40" s="14">
        <v>19371041.219999999</v>
      </c>
      <c r="D40" s="6"/>
    </row>
    <row r="41" spans="1:6" x14ac:dyDescent="0.35">
      <c r="B41" s="5" t="s">
        <v>32</v>
      </c>
      <c r="C41" s="16">
        <f>SUM(C39:C40)</f>
        <v>2805586059.5110002</v>
      </c>
      <c r="E41" s="17"/>
    </row>
    <row r="42" spans="1:6" x14ac:dyDescent="0.35">
      <c r="C42" s="6"/>
      <c r="E42" s="10">
        <f>+C23-C43</f>
        <v>0</v>
      </c>
    </row>
    <row r="43" spans="1:6" ht="24" thickBot="1" x14ac:dyDescent="0.4">
      <c r="B43" s="5" t="s">
        <v>33</v>
      </c>
      <c r="C43" s="12">
        <f>+C36+C41</f>
        <v>3072216679.217</v>
      </c>
      <c r="E43" s="10">
        <f>+C43-C23</f>
        <v>0</v>
      </c>
    </row>
    <row r="44" spans="1:6" ht="24" thickTop="1" x14ac:dyDescent="0.35">
      <c r="C44" s="6"/>
    </row>
    <row r="45" spans="1:6" ht="54" customHeight="1" x14ac:dyDescent="0.35">
      <c r="C45" s="6"/>
    </row>
    <row r="46" spans="1:6" x14ac:dyDescent="0.35">
      <c r="A46" s="18" t="s">
        <v>34</v>
      </c>
      <c r="B46" s="18"/>
      <c r="C46" s="18" t="s">
        <v>35</v>
      </c>
      <c r="D46" s="18"/>
    </row>
    <row r="47" spans="1:6" x14ac:dyDescent="0.35">
      <c r="A47" s="19" t="s">
        <v>36</v>
      </c>
      <c r="B47" s="19"/>
      <c r="C47" s="20" t="s">
        <v>37</v>
      </c>
      <c r="D47" s="20"/>
    </row>
    <row r="50" spans="3:3" x14ac:dyDescent="0.35">
      <c r="C50" s="3" t="s">
        <v>38</v>
      </c>
    </row>
  </sheetData>
  <mergeCells count="10">
    <mergeCell ref="A46:B46"/>
    <mergeCell ref="C46:D46"/>
    <mergeCell ref="A47:B47"/>
    <mergeCell ref="C47:D47"/>
    <mergeCell ref="B2:C2"/>
    <mergeCell ref="B3:C3"/>
    <mergeCell ref="B4:C4"/>
    <mergeCell ref="B5:C5"/>
    <mergeCell ref="B6:C6"/>
    <mergeCell ref="B7:C7"/>
  </mergeCells>
  <pageMargins left="0.28999999999999998" right="0.24" top="0.65" bottom="0.74803149606299202" header="0.31496062992126" footer="0.31496062992126"/>
  <pageSetup scale="61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B.G.OCT. 23</vt:lpstr>
      <vt:lpstr>'B.G.OCT.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GIZEL RIVERA</dc:creator>
  <cp:lastModifiedBy>GIZEL RIVERA</cp:lastModifiedBy>
  <dcterms:created xsi:type="dcterms:W3CDTF">2023-11-10T18:05:35Z</dcterms:created>
  <dcterms:modified xsi:type="dcterms:W3CDTF">2023-11-10T18:06:41Z</dcterms:modified>
</cp:coreProperties>
</file>